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29" i="1" l="1"/>
  <c r="H32" i="1" l="1"/>
  <c r="H33" i="1" s="1"/>
  <c r="H28" i="1"/>
  <c r="H14" i="1"/>
  <c r="H18" i="1" s="1"/>
  <c r="H19" i="1" s="1"/>
</calcChain>
</file>

<file path=xl/sharedStrings.xml><?xml version="1.0" encoding="utf-8"?>
<sst xmlns="http://schemas.openxmlformats.org/spreadsheetml/2006/main" count="26" uniqueCount="26">
  <si>
    <t>1. Raidmete koguse ja hinna arvutus</t>
  </si>
  <si>
    <t>Raidmete keskmine kogus raielangil (m3)</t>
  </si>
  <si>
    <t>Varutava kännupaku keskmine pikkus (cm)</t>
  </si>
  <si>
    <t>Keskmine küttepuidu hind (eur/m3)</t>
  </si>
  <si>
    <t>Keskmine ülestöötamiskulu (eur/m3)</t>
  </si>
  <si>
    <t>2. Kännupakkude koguse ja hinna arvutus</t>
  </si>
  <si>
    <t>KINNITATUD</t>
  </si>
  <si>
    <t>RMK juhatuse liikme</t>
  </si>
  <si>
    <t xml:space="preserve">Lisa 3. </t>
  </si>
  <si>
    <t>Hinnakalkulatsioon</t>
  </si>
  <si>
    <t>Raidmete müügihind raiesmikult (eur/m3)</t>
  </si>
  <si>
    <t>Raiestatistika alusel keskmine väljaraie  (likviidne, m3/ha)</t>
  </si>
  <si>
    <t>Raiestatistika alusel I rinde keskmine puude arv lageraiel (tk/ha)</t>
  </si>
  <si>
    <t>Raiestatistika alusel I rinde puude keskmine diameeter lageraiel (cm)</t>
  </si>
  <si>
    <t>Keskmine kännupakkude kogus (m3/ha)</t>
  </si>
  <si>
    <t>Kalkuleeritud raidmete kogus (m3/ha)</t>
  </si>
  <si>
    <t>Raidmete kättesaadavus (%)</t>
  </si>
  <si>
    <t>Kännupakkude müügihind raiesmikult (eur/m3)</t>
  </si>
  <si>
    <t xml:space="preserve">Kehtestan kalkuleeritud keskmiseks: </t>
  </si>
  <si>
    <t>raidmete hinnaks hektari kohta (eur/ha)</t>
  </si>
  <si>
    <t>Bioressursi aruande alusel raidmete osakaal lisaks likviidsele mahule (%):</t>
  </si>
  <si>
    <t>raidmete koguseks hektari kohta (m3/ha)</t>
  </si>
  <si>
    <t>Kehtestan kalkuleeritud keskmiseks:</t>
  </si>
  <si>
    <t>kännupakkude hinnaks hektari kohta (eur/ha)</t>
  </si>
  <si>
    <t>kännupakkude koguseks hektari kohta (m3/ha)</t>
  </si>
  <si>
    <t>11. jaanuari 2012. käskkirjaga nr 1-5/21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</si>
</sst>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/>
    <xf numFmtId="2" fontId="0" fillId="2" borderId="0" xfId="0" applyNumberFormat="1" applyFill="1"/>
    <xf numFmtId="0" fontId="2" fillId="2" borderId="0" xfId="0" applyFont="1" applyFill="1"/>
    <xf numFmtId="1" fontId="0" fillId="2" borderId="0" xfId="0" applyNumberFormat="1" applyFill="1"/>
    <xf numFmtId="164" fontId="0" fillId="2" borderId="0" xfId="0" applyNumberFormat="1" applyFill="1"/>
    <xf numFmtId="2" fontId="2" fillId="2" borderId="0" xfId="0" applyNumberFormat="1" applyFont="1" applyFill="1"/>
    <xf numFmtId="16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M11" sqref="M11"/>
    </sheetView>
  </sheetViews>
  <sheetFormatPr defaultRowHeight="15" x14ac:dyDescent="0.25"/>
  <cols>
    <col min="1" max="7" width="9.140625" style="1"/>
    <col min="8" max="8" width="10.5703125" style="1" customWidth="1"/>
    <col min="9" max="9" width="12.28515625" style="1" customWidth="1"/>
    <col min="10" max="16384" width="9.140625" style="1"/>
  </cols>
  <sheetData>
    <row r="1" spans="1:9" ht="15.75" x14ac:dyDescent="0.25">
      <c r="F1" s="4" t="s">
        <v>6</v>
      </c>
      <c r="G1" s="3"/>
      <c r="H1" s="2"/>
      <c r="I1" s="2"/>
    </row>
    <row r="2" spans="1:9" ht="15.75" x14ac:dyDescent="0.25">
      <c r="F2" s="2" t="s">
        <v>7</v>
      </c>
      <c r="G2" s="3"/>
      <c r="H2" s="2"/>
      <c r="I2" s="2"/>
    </row>
    <row r="3" spans="1:9" ht="15.75" x14ac:dyDescent="0.25">
      <c r="F3" s="2" t="s">
        <v>25</v>
      </c>
      <c r="G3" s="3"/>
      <c r="H3" s="2"/>
      <c r="I3" s="2"/>
    </row>
    <row r="4" spans="1:9" x14ac:dyDescent="0.25">
      <c r="F4" s="2" t="s">
        <v>8</v>
      </c>
      <c r="G4" s="2"/>
      <c r="H4" s="2"/>
      <c r="I4" s="2"/>
    </row>
    <row r="6" spans="1:9" x14ac:dyDescent="0.25">
      <c r="A6" s="1" t="s">
        <v>9</v>
      </c>
    </row>
    <row r="8" spans="1:9" x14ac:dyDescent="0.25">
      <c r="A8" s="6" t="s">
        <v>0</v>
      </c>
    </row>
    <row r="10" spans="1:9" x14ac:dyDescent="0.25">
      <c r="A10" s="1" t="s">
        <v>11</v>
      </c>
      <c r="H10" s="7">
        <v>252</v>
      </c>
    </row>
    <row r="11" spans="1:9" x14ac:dyDescent="0.25">
      <c r="A11" s="1" t="s">
        <v>20</v>
      </c>
      <c r="H11" s="5">
        <v>20.58</v>
      </c>
    </row>
    <row r="12" spans="1:9" x14ac:dyDescent="0.25">
      <c r="A12" s="1" t="s">
        <v>1</v>
      </c>
      <c r="H12" s="7">
        <v>52</v>
      </c>
    </row>
    <row r="13" spans="1:9" x14ac:dyDescent="0.25">
      <c r="A13" s="1" t="s">
        <v>16</v>
      </c>
      <c r="H13" s="7">
        <v>15</v>
      </c>
    </row>
    <row r="14" spans="1:9" x14ac:dyDescent="0.25">
      <c r="A14" s="1" t="s">
        <v>15</v>
      </c>
      <c r="H14" s="5">
        <f>H12*H13/100</f>
        <v>7.8</v>
      </c>
    </row>
    <row r="15" spans="1:9" x14ac:dyDescent="0.25">
      <c r="A15" s="1" t="s">
        <v>10</v>
      </c>
      <c r="H15" s="5">
        <v>6.5</v>
      </c>
    </row>
    <row r="16" spans="1:9" x14ac:dyDescent="0.25">
      <c r="H16" s="5"/>
    </row>
    <row r="17" spans="1:11" x14ac:dyDescent="0.25">
      <c r="A17" s="1" t="s">
        <v>18</v>
      </c>
    </row>
    <row r="18" spans="1:11" x14ac:dyDescent="0.25">
      <c r="A18" s="1" t="s">
        <v>21</v>
      </c>
      <c r="H18" s="10">
        <f>H14</f>
        <v>7.8</v>
      </c>
    </row>
    <row r="19" spans="1:11" x14ac:dyDescent="0.25">
      <c r="A19" s="1" t="s">
        <v>19</v>
      </c>
      <c r="H19" s="9">
        <f>H18*H15</f>
        <v>50.699999999999996</v>
      </c>
    </row>
    <row r="21" spans="1:11" x14ac:dyDescent="0.25">
      <c r="A21" s="6" t="s">
        <v>5</v>
      </c>
    </row>
    <row r="23" spans="1:11" x14ac:dyDescent="0.25">
      <c r="A23" s="1" t="s">
        <v>12</v>
      </c>
      <c r="H23" s="7">
        <v>521</v>
      </c>
    </row>
    <row r="24" spans="1:11" x14ac:dyDescent="0.25">
      <c r="A24" s="1" t="s">
        <v>13</v>
      </c>
      <c r="H24" s="7">
        <v>26</v>
      </c>
    </row>
    <row r="25" spans="1:11" x14ac:dyDescent="0.25">
      <c r="A25" s="1" t="s">
        <v>2</v>
      </c>
      <c r="H25" s="7">
        <v>25</v>
      </c>
    </row>
    <row r="26" spans="1:11" x14ac:dyDescent="0.25">
      <c r="A26" s="1" t="s">
        <v>3</v>
      </c>
      <c r="H26" s="5">
        <v>22.36</v>
      </c>
    </row>
    <row r="27" spans="1:11" x14ac:dyDescent="0.25">
      <c r="A27" s="1" t="s">
        <v>4</v>
      </c>
      <c r="H27" s="5">
        <v>12.46</v>
      </c>
    </row>
    <row r="28" spans="1:11" x14ac:dyDescent="0.25">
      <c r="A28" s="1" t="s">
        <v>14</v>
      </c>
      <c r="H28" s="8">
        <f>3.14*(H24/2/100)^2*(H25/100)*H23</f>
        <v>6.9118465000000011</v>
      </c>
    </row>
    <row r="29" spans="1:11" x14ac:dyDescent="0.25">
      <c r="A29" s="1" t="s">
        <v>17</v>
      </c>
      <c r="H29" s="5">
        <f>H26-H27</f>
        <v>9.8999999999999986</v>
      </c>
      <c r="I29" s="5"/>
      <c r="K29" s="5"/>
    </row>
    <row r="30" spans="1:11" x14ac:dyDescent="0.25">
      <c r="H30" s="5"/>
    </row>
    <row r="31" spans="1:11" x14ac:dyDescent="0.25">
      <c r="A31" s="1" t="s">
        <v>22</v>
      </c>
      <c r="H31" s="5"/>
    </row>
    <row r="32" spans="1:11" x14ac:dyDescent="0.25">
      <c r="A32" s="1" t="s">
        <v>24</v>
      </c>
      <c r="H32" s="10">
        <f>H28</f>
        <v>6.9118465000000011</v>
      </c>
    </row>
    <row r="33" spans="1:8" x14ac:dyDescent="0.25">
      <c r="A33" s="1" t="s">
        <v>23</v>
      </c>
      <c r="H33" s="9">
        <f>H29*H32</f>
        <v>68.427280350000004</v>
      </c>
    </row>
  </sheetData>
  <sheetProtection password="CB4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2012-01-13T21:34:20Z</dcterms:modified>
</cp:coreProperties>
</file>